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MABEL MELO A\2026\MANUALES DE INDICADORES\"/>
    </mc:Choice>
  </mc:AlternateContent>
  <xr:revisionPtr revIDLastSave="0" documentId="13_ncr:1_{C4C1FEC9-01A9-46AB-913C-145E48DE1CC7}" xr6:coauthVersionLast="36" xr6:coauthVersionMax="47" xr10:uidLastSave="{00000000-0000-0000-0000-000000000000}"/>
  <bookViews>
    <workbookView xWindow="0" yWindow="0" windowWidth="28800" windowHeight="11505" activeTab="1" xr2:uid="{00000000-000D-0000-FFFF-FFFF00000000}"/>
  </bookViews>
  <sheets>
    <sheet name="PFB 2025" sheetId="1" r:id="rId1"/>
    <sheet name="PIC TERRITORIAL 2025" sheetId="3" r:id="rId2"/>
    <sheet name="PIC CONVENCIONAL 2025" sheetId="4"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8" i="1" l="1"/>
  <c r="H13" i="4"/>
  <c r="H9" i="4"/>
  <c r="H10" i="4"/>
  <c r="H7" i="4"/>
  <c r="H6" i="4"/>
  <c r="H5" i="4"/>
  <c r="H12" i="4"/>
  <c r="H11" i="4"/>
  <c r="H8" i="4"/>
  <c r="H7" i="3"/>
  <c r="H6" i="3"/>
  <c r="H5" i="3"/>
  <c r="H8" i="3" s="1"/>
  <c r="H12" i="1" l="1"/>
  <c r="H13" i="1"/>
  <c r="H6" i="1" l="1"/>
  <c r="H7" i="1"/>
  <c r="H8" i="1"/>
  <c r="H9" i="1"/>
  <c r="H10" i="1"/>
  <c r="H11" i="1"/>
  <c r="H14" i="1"/>
  <c r="H5" i="1" l="1"/>
  <c r="H15" i="1" s="1"/>
</calcChain>
</file>

<file path=xl/sharedStrings.xml><?xml version="1.0" encoding="utf-8"?>
<sst xmlns="http://schemas.openxmlformats.org/spreadsheetml/2006/main" count="142" uniqueCount="48">
  <si>
    <t>Nro.</t>
  </si>
  <si>
    <t>Proyecto</t>
  </si>
  <si>
    <t>BPIN</t>
  </si>
  <si>
    <t>Acuerdo de Aprobación</t>
  </si>
  <si>
    <t xml:space="preserve">Entidad Ejecutora </t>
  </si>
  <si>
    <t xml:space="preserve">VaLor </t>
  </si>
  <si>
    <t>VaLor SGR</t>
  </si>
  <si>
    <t>Valor Otros</t>
  </si>
  <si>
    <t>Valor Total del Proyecto</t>
  </si>
  <si>
    <t>Universidad de Nariño</t>
  </si>
  <si>
    <t>PROYECTOS APROBADOS PLAN DE FOMENTO AL BIENESTAR VIGENCIA 2025</t>
  </si>
  <si>
    <t>N/A - PFB 2025</t>
  </si>
  <si>
    <t>TOTAL  PROYECTOS PFB 2025</t>
  </si>
  <si>
    <t>Acuerdo 045 16 Septiembre 2025</t>
  </si>
  <si>
    <t>FORTALECIMIENTO PROGRAMA DE ALIMENTACIÓN A ESTUDIANTES UNIVERSIDAD DE NARIÑO TODAS LAS SEDES</t>
  </si>
  <si>
    <t>FORTALECIMIENTO PROGRAMA DE AUXILIO PARA PAGO DE ARRENDAMIENTO PARA ESTUDIANTES DE LA UNIVERSIDAD DE NARIÑO TODAS LAS SEDES</t>
  </si>
  <si>
    <t>FORTALECIMIENTO AL PROGRAMA DE MONITORIAS ACADÉMICAS ADMINISTRATIVAS Y DE INVESTIGACIÓN</t>
  </si>
  <si>
    <t>FORTALECIMIENTO DE PROGRAMAS DEPORTIVOS ESTILOS DE VIDA SALUDABLE, COMPETENCIA Y REPRESENTACIÓN DEPORTIVA DE LA UNIVERSIDAD DE NARIÑO</t>
  </si>
  <si>
    <t>IMPLEMENTACIÓN DE DISPOSITIVOS COMUNITARIOS-CENTROS DE ESCUCHA EN LA UNIVERSIDAD DE NARIÑO</t>
  </si>
  <si>
    <t>FORTALECIMIENTO DE PROCESOS DE INCLUSIÓN PARA PERSONAS CON DISCAPACIDAD.</t>
  </si>
  <si>
    <t>IMPLEMENTACIÓN DE ESPACIOS DE DESCANSO PARA LA COMUNIDAD UNIVERSITARIA.</t>
  </si>
  <si>
    <t>CONSTRUCCIÓN DE ESPACIOS PARA COMUNIDADES ÉTNICAS "CASA DE ARTE Y TRADICIONES PUJA Y QUIEBRA" Y MALOKA "AYA CHASQUIS".</t>
  </si>
  <si>
    <t>Acuerdo 045 16 Septiembre 2026</t>
  </si>
  <si>
    <t>Acuerdo 045 16 Septiembre 2027</t>
  </si>
  <si>
    <t>DOTACIÓN DE INSTRUMENTOS PARA EL PROYECTO MUSICA SIN LÍMITES</t>
  </si>
  <si>
    <t>PROGRAMA DE TRANSPORTE INSTITUCIONAL</t>
  </si>
  <si>
    <t>PROYECTO</t>
  </si>
  <si>
    <t>TOTAL</t>
  </si>
  <si>
    <t>Acuerdo 043 16 Septiembre 2025</t>
  </si>
  <si>
    <t>Ampliacion de Oferta Académica Municipio de Barbacoas</t>
  </si>
  <si>
    <t>Ampliacion de Oferta Académica Municipio del Charco</t>
  </si>
  <si>
    <t>Ampliacion de Oferta Académica Municipio de Sibundoy</t>
  </si>
  <si>
    <t>N/A - PIC-TERRITORIAL 2025</t>
  </si>
  <si>
    <t>PROYECTOS APROBADOS PLAN INTEGRAL COBERTURA TERRITORIAL 2025</t>
  </si>
  <si>
    <t>DATOS DE GRÁFICA</t>
  </si>
  <si>
    <t>TOTAL  PROYECTOS PIC TERRITORIAL 2025</t>
  </si>
  <si>
    <t>N/A - PIC-C0-2025</t>
  </si>
  <si>
    <t>PROYECTOS APROBADOS PLAN INTEGRAL COBERTURA CONVENCIONAL 2025</t>
  </si>
  <si>
    <t>Acuerdo 044 16 Septiembre 2025</t>
  </si>
  <si>
    <t>TOTAL  PROYECTOS PIC CO 2025</t>
  </si>
  <si>
    <t>Desarrollo y consolidación de un ecosistema digital educativo que potencie la cobertura y expansión de la oferta académica de la Universidad de Nariño, con impacto transversal en los municipios de Pasto, Ipiales, Túquerres, La Unión y Tumaco.</t>
  </si>
  <si>
    <t>Implementación de laboratorios interactivos apoyados con IA para apoyar los programas académicos de ampliación de cobertura de las sedes de la Universidad de Nariño en los municipios de Ipiales, Túquerres, San Andrés de Tumaco, Pasto, La Unión.</t>
  </si>
  <si>
    <t>Contratación de Docentes de Tiempo Completo y Personal Administrativo para la Ampliación de Cobertura y el fortalecimiento de la Calidad Académica en los Municipios de la Universidad de Nariño.</t>
  </si>
  <si>
    <t>Ampliación de la Oferta académica en el municipio de Túquerres.</t>
  </si>
  <si>
    <t>Ampliación de la Oferta académica en el municipio de Ipiales.</t>
  </si>
  <si>
    <t>Ampliación de la Oferta académica en el municipio de Tumaco.</t>
  </si>
  <si>
    <t>Ampliación de la Oferta académica en el municipio de La Unión.</t>
  </si>
  <si>
    <t>Ampliación de la Oferta académica en Nariño a través de la Modalidad Virtual.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</si>
</sst>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_-&quot;$&quot;* #,##0.00_-;\-&quot;$&quot;* #,##0.00_-;_-&quot;$&quot;* &quot;-&quot;??_-;_-@_-"/>
    <numFmt numFmtId="165" formatCode="_-&quot;$&quot;* #,##0_-;\-&quot;$&quot;* #,##0_-;_-&quot;$&quot;* &quot;-&quot;??_-;_-@_-"/>
    <numFmt numFmtId="166" formatCode="0.00000"/>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Light"/>
      <family val="2"/>
      <scheme val="major"/>
    </font>
    <font>
      <sz val="11"/>
      <color theme="1"/>
      <name val="Calibri Light"/>
      <family val="2"/>
      <scheme val="major"/>
    </font>
    <font>
      <sz val="9"/>
      <color theme="1"/>
      <name val="Calibri Light"/>
      <family val="2"/>
      <scheme val="major"/>
    </font>
    <font>
      <b/>
      <sz val="9"/>
      <name val="Calibri Light"/>
      <family val="2"/>
      <scheme val="major"/>
    </font>
    <font>
      <b/>
      <sz val="11"/>
      <name val="Calibri Light"/>
      <family val="2"/>
      <scheme val="major"/>
    </font>
    <font>
      <b/>
      <sz val="11"/>
      <color theme="1"/>
      <name val="Century Gothic"/>
      <family val="2"/>
    </font>
    <font>
      <sz val="9"/>
      <color theme="1"/>
      <name val="Century Gothic"/>
      <family val="2"/>
    </font>
    <font>
      <sz val="11"/>
      <color theme="1"/>
      <name val="Century Gothic"/>
      <family val="2"/>
    </font>
    <font>
      <sz val="10"/>
      <color theme="1"/>
      <name val="Century Gothic"/>
      <family val="2"/>
    </font>
    <font>
      <sz val="10"/>
      <color theme="1"/>
      <name val="Calibri Light"/>
      <family val="2"/>
      <scheme val="major"/>
    </font>
    <font>
      <b/>
      <sz val="10"/>
      <color theme="1"/>
      <name val="Calibri Light"/>
      <family val="2"/>
      <scheme val="major"/>
    </font>
    <font>
      <b/>
      <sz val="10"/>
      <color theme="1"/>
      <name val="Century Gothic"/>
      <family val="2"/>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65">
    <xf numFmtId="0" fontId="0" fillId="0" borderId="0" xfId="0"/>
    <xf numFmtId="0" fontId="0" fillId="0" borderId="0" xfId="0" applyAlignment="1">
      <alignment wrapText="1"/>
    </xf>
    <xf numFmtId="0" fontId="4" fillId="0" borderId="0" xfId="0" applyFont="1"/>
    <xf numFmtId="0" fontId="3" fillId="0" borderId="2" xfId="0" applyFont="1" applyBorder="1" applyAlignment="1">
      <alignment vertical="center"/>
    </xf>
    <xf numFmtId="0" fontId="3" fillId="0" borderId="2" xfId="0" applyFont="1" applyBorder="1" applyAlignment="1">
      <alignment horizontal="center" vertical="center"/>
    </xf>
    <xf numFmtId="0" fontId="3" fillId="0" borderId="0" xfId="0" applyFont="1" applyAlignment="1">
      <alignment vertical="center"/>
    </xf>
    <xf numFmtId="0" fontId="4" fillId="0" borderId="2" xfId="0" applyFont="1" applyBorder="1"/>
    <xf numFmtId="0" fontId="3" fillId="0" borderId="2" xfId="0" applyFont="1" applyBorder="1" applyAlignment="1">
      <alignment horizontal="center"/>
    </xf>
    <xf numFmtId="0" fontId="5" fillId="0" borderId="2" xfId="0" applyFont="1" applyBorder="1" applyAlignment="1">
      <alignment horizontal="left" vertical="center" wrapText="1"/>
    </xf>
    <xf numFmtId="3" fontId="4" fillId="0" borderId="0" xfId="0" applyNumberFormat="1" applyFont="1"/>
    <xf numFmtId="165" fontId="3" fillId="0" borderId="2" xfId="0" applyNumberFormat="1" applyFont="1" applyBorder="1" applyAlignment="1">
      <alignment horizontal="center"/>
    </xf>
    <xf numFmtId="0" fontId="5" fillId="0" borderId="0" xfId="0" applyFont="1" applyAlignment="1">
      <alignment wrapText="1"/>
    </xf>
    <xf numFmtId="6" fontId="4" fillId="0" borderId="0" xfId="0" applyNumberFormat="1" applyFont="1"/>
    <xf numFmtId="0" fontId="5" fillId="0" borderId="0" xfId="0" applyFont="1"/>
    <xf numFmtId="165" fontId="3" fillId="0" borderId="2" xfId="0" applyNumberFormat="1" applyFont="1" applyBorder="1"/>
    <xf numFmtId="165" fontId="0" fillId="0" borderId="2" xfId="1" applyNumberFormat="1" applyFont="1" applyBorder="1" applyAlignment="1">
      <alignment wrapText="1"/>
    </xf>
    <xf numFmtId="0" fontId="5" fillId="0" borderId="2" xfId="0" applyFont="1" applyBorder="1" applyAlignment="1">
      <alignment wrapText="1"/>
    </xf>
    <xf numFmtId="0" fontId="3" fillId="0" borderId="2" xfId="0" applyFont="1" applyBorder="1" applyAlignment="1">
      <alignment horizontal="center" wrapText="1"/>
    </xf>
    <xf numFmtId="165" fontId="2" fillId="0" borderId="2" xfId="1" applyNumberFormat="1" applyFont="1" applyBorder="1" applyAlignment="1">
      <alignment horizontal="center" wrapText="1"/>
    </xf>
    <xf numFmtId="0" fontId="2" fillId="0" borderId="2" xfId="0" applyFont="1" applyBorder="1" applyAlignment="1">
      <alignment wrapText="1"/>
    </xf>
    <xf numFmtId="165" fontId="2" fillId="0" borderId="2" xfId="0" applyNumberFormat="1" applyFont="1" applyBorder="1" applyAlignment="1">
      <alignment wrapText="1"/>
    </xf>
    <xf numFmtId="166" fontId="4" fillId="0" borderId="0" xfId="0" applyNumberFormat="1" applyFont="1"/>
    <xf numFmtId="0" fontId="6" fillId="2" borderId="2" xfId="0" applyFont="1" applyFill="1" applyBorder="1" applyAlignment="1">
      <alignment horizontal="left" vertical="center" wrapText="1"/>
    </xf>
    <xf numFmtId="3" fontId="7" fillId="2" borderId="2" xfId="0" applyNumberFormat="1" applyFont="1" applyFill="1" applyBorder="1"/>
    <xf numFmtId="6" fontId="7" fillId="2" borderId="2" xfId="0" applyNumberFormat="1" applyFont="1" applyFill="1" applyBorder="1"/>
    <xf numFmtId="0" fontId="8" fillId="0" borderId="2" xfId="0" applyFont="1" applyBorder="1" applyAlignment="1">
      <alignment horizontal="center"/>
    </xf>
    <xf numFmtId="0" fontId="9" fillId="0" borderId="2" xfId="0" applyFont="1" applyBorder="1" applyAlignment="1">
      <alignment horizontal="left" vertical="center" wrapText="1"/>
    </xf>
    <xf numFmtId="0" fontId="10" fillId="0" borderId="2" xfId="0" applyFont="1" applyBorder="1" applyAlignment="1">
      <alignment wrapText="1"/>
    </xf>
    <xf numFmtId="0" fontId="10" fillId="0" borderId="2" xfId="0" applyFont="1" applyBorder="1" applyAlignment="1">
      <alignment vertical="center" wrapText="1"/>
    </xf>
    <xf numFmtId="0" fontId="10" fillId="0" borderId="2" xfId="0" applyFont="1" applyBorder="1"/>
    <xf numFmtId="3" fontId="10" fillId="0" borderId="0" xfId="0" applyNumberFormat="1" applyFont="1"/>
    <xf numFmtId="165" fontId="8" fillId="0" borderId="2" xfId="0" applyNumberFormat="1" applyFont="1" applyBorder="1" applyAlignment="1">
      <alignment horizontal="center"/>
    </xf>
    <xf numFmtId="6" fontId="10" fillId="0" borderId="0" xfId="0" applyNumberFormat="1" applyFont="1"/>
    <xf numFmtId="165" fontId="8" fillId="0" borderId="2" xfId="0" applyNumberFormat="1" applyFont="1" applyBorder="1"/>
    <xf numFmtId="0" fontId="0" fillId="0" borderId="0" xfId="0" applyAlignment="1">
      <alignment vertical="center"/>
    </xf>
    <xf numFmtId="0" fontId="12" fillId="0" borderId="2" xfId="0" applyFont="1" applyBorder="1"/>
    <xf numFmtId="0" fontId="12" fillId="0" borderId="2" xfId="0" applyFont="1" applyBorder="1" applyAlignment="1">
      <alignment vertical="center"/>
    </xf>
    <xf numFmtId="0" fontId="13" fillId="0" borderId="2" xfId="0" applyFont="1" applyBorder="1" applyAlignment="1">
      <alignment horizontal="center"/>
    </xf>
    <xf numFmtId="0" fontId="14" fillId="0" borderId="2" xfId="0" applyFont="1" applyBorder="1" applyAlignment="1">
      <alignment horizontal="center"/>
    </xf>
    <xf numFmtId="0" fontId="11" fillId="0" borderId="2" xfId="0" applyFont="1" applyBorder="1" applyAlignment="1">
      <alignment wrapText="1"/>
    </xf>
    <xf numFmtId="0" fontId="11" fillId="0" borderId="2" xfId="0" applyFont="1" applyBorder="1" applyAlignment="1">
      <alignment vertical="center" wrapText="1"/>
    </xf>
    <xf numFmtId="0" fontId="11" fillId="0" borderId="2" xfId="0" applyFont="1" applyBorder="1" applyAlignment="1">
      <alignment vertical="center"/>
    </xf>
    <xf numFmtId="165" fontId="14" fillId="0" borderId="2" xfId="0" applyNumberFormat="1" applyFont="1" applyBorder="1" applyAlignment="1">
      <alignment horizontal="center"/>
    </xf>
    <xf numFmtId="0" fontId="11" fillId="0" borderId="2" xfId="0" applyFont="1" applyBorder="1"/>
    <xf numFmtId="0" fontId="10" fillId="0" borderId="9" xfId="0" applyFont="1" applyBorder="1"/>
    <xf numFmtId="165" fontId="8" fillId="0" borderId="9" xfId="0" applyNumberFormat="1" applyFont="1" applyBorder="1"/>
    <xf numFmtId="3" fontId="11" fillId="0" borderId="2" xfId="0" applyNumberFormat="1" applyFont="1" applyBorder="1"/>
    <xf numFmtId="6" fontId="11" fillId="0" borderId="2" xfId="0" applyNumberFormat="1" applyFont="1" applyBorder="1"/>
    <xf numFmtId="165" fontId="0" fillId="0" borderId="0" xfId="1" applyNumberFormat="1" applyFont="1"/>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3" fillId="0" borderId="6" xfId="0" applyFont="1" applyFill="1" applyBorder="1" applyAlignment="1">
      <alignment horizontal="center"/>
    </xf>
    <xf numFmtId="0" fontId="3" fillId="0" borderId="0" xfId="0" applyFont="1" applyFill="1" applyBorder="1" applyAlignment="1">
      <alignment horizontal="center"/>
    </xf>
    <xf numFmtId="0" fontId="8" fillId="0" borderId="7" xfId="0" applyFont="1" applyBorder="1" applyAlignment="1">
      <alignment horizontal="center"/>
    </xf>
    <xf numFmtId="0" fontId="8" fillId="0" borderId="1" xfId="0" applyFont="1" applyBorder="1" applyAlignment="1">
      <alignment horizontal="center"/>
    </xf>
    <xf numFmtId="0" fontId="8" fillId="0" borderId="8" xfId="0" applyFont="1" applyBorder="1" applyAlignment="1">
      <alignment horizontal="center"/>
    </xf>
    <xf numFmtId="0" fontId="11" fillId="0" borderId="2" xfId="0" applyFont="1" applyBorder="1" applyAlignment="1">
      <alignment horizontal="center" vertical="center" wrapText="1"/>
    </xf>
    <xf numFmtId="165" fontId="0" fillId="0" borderId="2" xfId="1" applyNumberFormat="1" applyFont="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Proyectos</a:t>
            </a:r>
            <a:r>
              <a:rPr lang="es-CO" baseline="0"/>
              <a:t> Plan de Fomento Bienestar 2025</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stacked"/>
        <c:varyColors val="0"/>
        <c:ser>
          <c:idx val="0"/>
          <c:order val="0"/>
          <c:spPr>
            <a:solidFill>
              <a:schemeClr val="accent6"/>
            </a:solidFill>
            <a:ln>
              <a:noFill/>
            </a:ln>
            <a:effectLst/>
            <a:sp3d/>
          </c:spPr>
          <c:invertIfNegative val="0"/>
          <c:dLbls>
            <c:dLbl>
              <c:idx val="0"/>
              <c:layout>
                <c:manualLayout>
                  <c:x val="0.12510711225364182"/>
                  <c:y val="-9.950251354840327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02-429C-99A6-D5EFCD544324}"/>
                </c:ext>
              </c:extLst>
            </c:dLbl>
            <c:dLbl>
              <c:idx val="1"/>
              <c:layout>
                <c:manualLayout>
                  <c:x val="0.10625535561268203"/>
                  <c:y val="-6.63350090322688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02-429C-99A6-D5EFCD544324}"/>
                </c:ext>
              </c:extLst>
            </c:dLbl>
            <c:dLbl>
              <c:idx val="2"/>
              <c:layout>
                <c:manualLayout>
                  <c:x val="0.11482433590402742"/>
                  <c:y val="3.31675045161344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02-429C-99A6-D5EFCD544324}"/>
                </c:ext>
              </c:extLst>
            </c:dLbl>
            <c:dLbl>
              <c:idx val="3"/>
              <c:layout>
                <c:manualLayout>
                  <c:x val="0.11653813196229648"/>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02-429C-99A6-D5EFCD544324}"/>
                </c:ext>
              </c:extLst>
            </c:dLbl>
            <c:dLbl>
              <c:idx val="4"/>
              <c:layout>
                <c:manualLayout>
                  <c:x val="0.14224507283633248"/>
                  <c:y val="-3.31675045161344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02-429C-99A6-D5EFCD544324}"/>
                </c:ext>
              </c:extLst>
            </c:dLbl>
            <c:dLbl>
              <c:idx val="5"/>
              <c:layout>
                <c:manualLayout>
                  <c:x val="0.19708654670094258"/>
                  <c:y val="-6.6335009032269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02-429C-99A6-D5EFCD544324}"/>
                </c:ext>
              </c:extLst>
            </c:dLbl>
            <c:dLbl>
              <c:idx val="6"/>
              <c:layout>
                <c:manualLayout>
                  <c:x val="0.207369323050557"/>
                  <c:y val="-1.32670018064537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B02-429C-99A6-D5EFCD544324}"/>
                </c:ext>
              </c:extLst>
            </c:dLbl>
            <c:dLbl>
              <c:idx val="7"/>
              <c:layout>
                <c:manualLayout>
                  <c:x val="0.22964867180805471"/>
                  <c:y val="-6.63350090322688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B02-429C-99A6-D5EFCD544324}"/>
                </c:ext>
              </c:extLst>
            </c:dLbl>
            <c:dLbl>
              <c:idx val="8"/>
              <c:layout>
                <c:manualLayout>
                  <c:x val="0.23821765209940018"/>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B02-429C-99A6-D5EFCD544324}"/>
                </c:ext>
              </c:extLst>
            </c:dLbl>
            <c:dLbl>
              <c:idx val="9"/>
              <c:layout>
                <c:manualLayout>
                  <c:x val="0.23136246786632392"/>
                  <c:y val="-2.98507540645209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B02-429C-99A6-D5EFCD544324}"/>
                </c:ext>
              </c:extLst>
            </c:dLbl>
            <c:spPr>
              <a:solidFill>
                <a:schemeClr val="accent2"/>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'PFB 2025'!$B$18:$B$27</c:f>
              <c:strCache>
                <c:ptCount val="10"/>
                <c:pt idx="0">
                  <c:v>DOTACIÓN DE INSTRUMENTOS PARA EL PROYECTO MUSICA SIN LÍMITES</c:v>
                </c:pt>
                <c:pt idx="1">
                  <c:v>FORTALECIMIENTO DE PROCESOS DE INCLUSIÓN PARA PERSONAS CON DISCAPACIDAD.</c:v>
                </c:pt>
                <c:pt idx="2">
                  <c:v>PROGRAMA DE TRANSPORTE INSTITUCIONAL</c:v>
                </c:pt>
                <c:pt idx="3">
                  <c:v>IMPLEMENTACIÓN DE DISPOSITIVOS COMUNITARIOS-CENTROS DE ESCUCHA EN LA UNIVERSIDAD DE NARIÑO</c:v>
                </c:pt>
                <c:pt idx="4">
                  <c:v>IMPLEMENTACIÓN DE ESPACIOS DE DESCANSO PARA LA COMUNIDAD UNIVERSITARIA.</c:v>
                </c:pt>
                <c:pt idx="5">
                  <c:v>FORTALECIMIENTO DE PROGRAMAS DEPORTIVOS ESTILOS DE VIDA SALUDABLE, COMPETENCIA Y REPRESENTACIÓN DEPORTIVA DE LA UNIVERSIDAD DE NARIÑO</c:v>
                </c:pt>
                <c:pt idx="6">
                  <c:v>FORTALECIMIENTO PROGRAMA DE AUXILIO PARA PAGO DE ARRENDAMIENTO PARA ESTUDIANTES DE LA UNIVERSIDAD DE NARIÑO TODAS LAS SEDES</c:v>
                </c:pt>
                <c:pt idx="7">
                  <c:v>FORTALECIMIENTO PROGRAMA DE ALIMENTACIÓN A ESTUDIANTES UNIVERSIDAD DE NARIÑO TODAS LAS SEDES</c:v>
                </c:pt>
                <c:pt idx="8">
                  <c:v>FORTALECIMIENTO AL PROGRAMA DE MONITORIAS ACADÉMICAS ADMINISTRATIVAS Y DE INVESTIGACIÓN</c:v>
                </c:pt>
                <c:pt idx="9">
                  <c:v>CONSTRUCCIÓN DE ESPACIOS PARA COMUNIDADES ÉTNICAS "CASA DE ARTE Y TRADICIONES PUJA Y QUIEBRA" Y MALOKA "AYA CHASQUIS".</c:v>
                </c:pt>
              </c:strCache>
            </c:strRef>
          </c:cat>
          <c:val>
            <c:numRef>
              <c:f>'PFB 2025'!$C$18:$C$27</c:f>
              <c:numCache>
                <c:formatCode>_-"$"* #,##0_-;\-"$"* #,##0_-;_-"$"* "-"??_-;_-@_-</c:formatCode>
                <c:ptCount val="10"/>
                <c:pt idx="0">
                  <c:v>19279640</c:v>
                </c:pt>
                <c:pt idx="1">
                  <c:v>37504524</c:v>
                </c:pt>
                <c:pt idx="2">
                  <c:v>50000000</c:v>
                </c:pt>
                <c:pt idx="3">
                  <c:v>69876696</c:v>
                </c:pt>
                <c:pt idx="4">
                  <c:v>93257384</c:v>
                </c:pt>
                <c:pt idx="5">
                  <c:v>171136000</c:v>
                </c:pt>
                <c:pt idx="6">
                  <c:v>187711509</c:v>
                </c:pt>
                <c:pt idx="7">
                  <c:v>195200000</c:v>
                </c:pt>
                <c:pt idx="8">
                  <c:v>210250950</c:v>
                </c:pt>
                <c:pt idx="9">
                  <c:v>300000000</c:v>
                </c:pt>
              </c:numCache>
            </c:numRef>
          </c:val>
          <c:extLst>
            <c:ext xmlns:c16="http://schemas.microsoft.com/office/drawing/2014/chart" uri="{C3380CC4-5D6E-409C-BE32-E72D297353CC}">
              <c16:uniqueId val="{00000000-DB02-429C-99A6-D5EFCD544324}"/>
            </c:ext>
          </c:extLst>
        </c:ser>
        <c:dLbls>
          <c:showLegendKey val="0"/>
          <c:showVal val="0"/>
          <c:showCatName val="0"/>
          <c:showSerName val="0"/>
          <c:showPercent val="0"/>
          <c:showBubbleSize val="0"/>
        </c:dLbls>
        <c:gapWidth val="150"/>
        <c:shape val="box"/>
        <c:axId val="822308464"/>
        <c:axId val="1090142064"/>
        <c:axId val="0"/>
      </c:bar3DChart>
      <c:catAx>
        <c:axId val="82230846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90142064"/>
        <c:crosses val="autoZero"/>
        <c:auto val="1"/>
        <c:lblAlgn val="ctr"/>
        <c:lblOffset val="100"/>
        <c:noMultiLvlLbl val="0"/>
      </c:catAx>
      <c:valAx>
        <c:axId val="1090142064"/>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223084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Proyectos</a:t>
            </a:r>
            <a:r>
              <a:rPr lang="es-CO" baseline="0"/>
              <a:t> Aprobados PIC Territorial 2025</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spPr>
            <a:solidFill>
              <a:schemeClr val="accent6"/>
            </a:solidFill>
            <a:ln>
              <a:noFill/>
            </a:ln>
            <a:effectLst/>
            <a:sp3d/>
          </c:spPr>
          <c:invertIfNegative val="0"/>
          <c:dLbls>
            <c:dLbl>
              <c:idx val="0"/>
              <c:layout>
                <c:manualLayout>
                  <c:x val="-7.2727272727272727E-3"/>
                  <c:y val="-5.8055125856198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BE-4ACA-81ED-04196A41B528}"/>
                </c:ext>
              </c:extLst>
            </c:dLbl>
            <c:dLbl>
              <c:idx val="1"/>
              <c:layout>
                <c:manualLayout>
                  <c:x val="-4.8484848484848485E-3"/>
                  <c:y val="-5.8055125856198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BE-4ACA-81ED-04196A41B528}"/>
                </c:ext>
              </c:extLst>
            </c:dLbl>
            <c:dLbl>
              <c:idx val="2"/>
              <c:layout>
                <c:manualLayout>
                  <c:x val="1.2121212121212033E-2"/>
                  <c:y val="-3.4833075513719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BE-4ACA-81ED-04196A41B52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C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'PIC TERRITORIAL 2025'!$J$5:$J$7</c:f>
              <c:strCache>
                <c:ptCount val="3"/>
                <c:pt idx="0">
                  <c:v>Ampliacion de Oferta Académica Municipio de Barbacoas</c:v>
                </c:pt>
                <c:pt idx="1">
                  <c:v>Ampliacion de Oferta Académica Municipio del Charco</c:v>
                </c:pt>
                <c:pt idx="2">
                  <c:v>Ampliacion de Oferta Académica Municipio de Sibundoy</c:v>
                </c:pt>
              </c:strCache>
            </c:strRef>
          </c:cat>
          <c:val>
            <c:numRef>
              <c:f>'PIC TERRITORIAL 2025'!$K$5:$K$7</c:f>
              <c:numCache>
                <c:formatCode>"$"#,##0_);[Red]\("$"#,##0\)</c:formatCode>
                <c:ptCount val="3"/>
                <c:pt idx="0" formatCode="#,##0">
                  <c:v>764764968.25999999</c:v>
                </c:pt>
                <c:pt idx="1">
                  <c:v>446950284.25</c:v>
                </c:pt>
                <c:pt idx="2">
                  <c:v>356036245.49000001</c:v>
                </c:pt>
              </c:numCache>
            </c:numRef>
          </c:val>
          <c:extLst>
            <c:ext xmlns:c16="http://schemas.microsoft.com/office/drawing/2014/chart" uri="{C3380CC4-5D6E-409C-BE32-E72D297353CC}">
              <c16:uniqueId val="{00000000-4ABE-4ACA-81ED-04196A41B528}"/>
            </c:ext>
          </c:extLst>
        </c:ser>
        <c:dLbls>
          <c:showLegendKey val="0"/>
          <c:showVal val="1"/>
          <c:showCatName val="0"/>
          <c:showSerName val="0"/>
          <c:showPercent val="0"/>
          <c:showBubbleSize val="0"/>
        </c:dLbls>
        <c:gapWidth val="150"/>
        <c:shape val="box"/>
        <c:axId val="535110832"/>
        <c:axId val="580323376"/>
        <c:axId val="246076176"/>
      </c:bar3DChart>
      <c:catAx>
        <c:axId val="5351108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1" u="none" strike="noStrike" kern="1200" baseline="0">
                <a:solidFill>
                  <a:schemeClr val="tx1">
                    <a:lumMod val="65000"/>
                    <a:lumOff val="35000"/>
                  </a:schemeClr>
                </a:solidFill>
                <a:latin typeface="Century Gothic" panose="020B0502020202020204" pitchFamily="34" charset="0"/>
                <a:ea typeface="+mn-ea"/>
                <a:cs typeface="+mn-cs"/>
              </a:defRPr>
            </a:pPr>
            <a:endParaRPr lang="es-CO"/>
          </a:p>
        </c:txPr>
        <c:crossAx val="580323376"/>
        <c:crosses val="autoZero"/>
        <c:auto val="1"/>
        <c:lblAlgn val="ctr"/>
        <c:lblOffset val="100"/>
        <c:noMultiLvlLbl val="0"/>
      </c:catAx>
      <c:valAx>
        <c:axId val="58032337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110832"/>
        <c:crosses val="autoZero"/>
        <c:crossBetween val="between"/>
      </c:valAx>
      <c:serAx>
        <c:axId val="246076176"/>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0323376"/>
        <c:crosses val="autoZero"/>
      </c:ser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PROYECTOS</a:t>
            </a:r>
            <a:r>
              <a:rPr lang="en-US" baseline="0"/>
              <a:t> PIC CONVENCIONAL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spPr>
            <a:solidFill>
              <a:schemeClr val="accent1"/>
            </a:solidFill>
            <a:ln>
              <a:noFill/>
            </a:ln>
            <a:effectLst/>
            <a:sp3d/>
          </c:spPr>
          <c:invertIfNegative val="0"/>
          <c:dLbls>
            <c:dLbl>
              <c:idx val="0"/>
              <c:layout>
                <c:manualLayout>
                  <c:x val="8.4210526315789472E-3"/>
                  <c:y val="-4.22163315522202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431-4A85-BC93-25D58B208988}"/>
                </c:ext>
              </c:extLst>
            </c:dLbl>
            <c:dLbl>
              <c:idx val="1"/>
              <c:layout>
                <c:manualLayout>
                  <c:x val="1.2631578947368421E-2"/>
                  <c:y val="-3.0489572787714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431-4A85-BC93-25D58B208988}"/>
                </c:ext>
              </c:extLst>
            </c:dLbl>
            <c:dLbl>
              <c:idx val="2"/>
              <c:layout>
                <c:manualLayout>
                  <c:x val="-2.8070175438595461E-3"/>
                  <c:y val="-7.0360552587033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431-4A85-BC93-25D58B208988}"/>
                </c:ext>
              </c:extLst>
            </c:dLbl>
            <c:dLbl>
              <c:idx val="3"/>
              <c:layout>
                <c:manualLayout>
                  <c:x val="9.8245614035087723E-3"/>
                  <c:y val="-4.9252386810923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31-4A85-BC93-25D58B208988}"/>
                </c:ext>
              </c:extLst>
            </c:dLbl>
            <c:dLbl>
              <c:idx val="4"/>
              <c:layout>
                <c:manualLayout>
                  <c:x val="8.4210526315789472E-3"/>
                  <c:y val="-4.22163315522202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31-4A85-BC93-25D58B208988}"/>
                </c:ext>
              </c:extLst>
            </c:dLbl>
            <c:dLbl>
              <c:idx val="5"/>
              <c:layout>
                <c:manualLayout>
                  <c:x val="-1.4035087719300305E-3"/>
                  <c:y val="-6.3324497328330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31-4A85-BC93-25D58B208988}"/>
                </c:ext>
              </c:extLst>
            </c:dLbl>
            <c:dLbl>
              <c:idx val="6"/>
              <c:layout>
                <c:manualLayout>
                  <c:x val="1.5438596491228071E-2"/>
                  <c:y val="-4.22163315522202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1-4A85-BC93-25D58B208988}"/>
                </c:ext>
              </c:extLst>
            </c:dLbl>
            <c:dLbl>
              <c:idx val="7"/>
              <c:layout>
                <c:manualLayout>
                  <c:x val="1.9649122807017545E-2"/>
                  <c:y val="-2.57988692819123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31-4A85-BC93-25D58B208988}"/>
                </c:ext>
              </c:extLst>
            </c:dLbl>
            <c:spPr>
              <a:solidFill>
                <a:schemeClr val="accent2"/>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'PIC CONVENCIONAL 2025'!$K$5:$K$12</c:f>
              <c:strCache>
                <c:ptCount val="8"/>
                <c:pt idx="0">
                  <c:v>Desarrollo y consolidación de un ecosistema digital educativo que potencie la cobertura y expansión de la oferta académica de la Universidad de Nariño, con impacto transversal en los municipios de Pasto, Ipiales, Túquerres, La Unión y Tumaco.</c:v>
                </c:pt>
                <c:pt idx="1">
                  <c:v>Implementación de laboratorios interactivos apoyados con IA para apoyar los programas académicos de ampliación de cobertura de las sedes de la Universidad de Nariño en los municipios de Ipiales, Túquerres, San Andrés de Tumaco, Pasto, La Unión.</c:v>
                </c:pt>
                <c:pt idx="2">
                  <c:v>Contratación de Docentes de Tiempo Completo y Personal Administrativo para la Ampliación de Cobertura y el fortalecimiento de la Calidad Académica en los Municipios de la Universidad de Nariño.</c:v>
                </c:pt>
                <c:pt idx="3">
                  <c:v>Ampliación de la Oferta académica en el municipio de Túquerres.</c:v>
                </c:pt>
                <c:pt idx="4">
                  <c:v>Ampliación de la Oferta académica en el municipio de Ipiales.</c:v>
                </c:pt>
                <c:pt idx="5">
                  <c:v>Ampliación de la Oferta académica en el municipio de Tumaco.</c:v>
                </c:pt>
                <c:pt idx="6">
                  <c:v>Ampliación de la Oferta académica en el municipio de La Unión.</c:v>
                </c:pt>
                <c:pt idx="7">
                  <c:v>Ampliación de la Oferta académica en Nariño a través de la Modalidad Virtual.</c:v>
                </c:pt>
              </c:strCache>
            </c:strRef>
          </c:cat>
          <c:val>
            <c:numRef>
              <c:f>'PIC CONVENCIONAL 2025'!$L$5:$L$12</c:f>
              <c:numCache>
                <c:formatCode>_-"$"* #,##0_-;\-"$"* #,##0_-;_-"$"* "-"??_-;_-@_-</c:formatCode>
                <c:ptCount val="8"/>
                <c:pt idx="0">
                  <c:v>300000000</c:v>
                </c:pt>
                <c:pt idx="1">
                  <c:v>822112000</c:v>
                </c:pt>
                <c:pt idx="2">
                  <c:v>2343585942</c:v>
                </c:pt>
                <c:pt idx="3">
                  <c:v>1583706464</c:v>
                </c:pt>
                <c:pt idx="4">
                  <c:v>1093555274</c:v>
                </c:pt>
                <c:pt idx="5">
                  <c:v>2201200018</c:v>
                </c:pt>
                <c:pt idx="6">
                  <c:v>700939681</c:v>
                </c:pt>
                <c:pt idx="7">
                  <c:v>389767020</c:v>
                </c:pt>
              </c:numCache>
            </c:numRef>
          </c:val>
          <c:extLst>
            <c:ext xmlns:c16="http://schemas.microsoft.com/office/drawing/2014/chart" uri="{C3380CC4-5D6E-409C-BE32-E72D297353CC}">
              <c16:uniqueId val="{00000000-B431-4A85-BC93-25D58B208988}"/>
            </c:ext>
          </c:extLst>
        </c:ser>
        <c:dLbls>
          <c:showLegendKey val="0"/>
          <c:showVal val="1"/>
          <c:showCatName val="0"/>
          <c:showSerName val="0"/>
          <c:showPercent val="0"/>
          <c:showBubbleSize val="0"/>
        </c:dLbls>
        <c:gapWidth val="150"/>
        <c:shape val="box"/>
        <c:axId val="811615824"/>
        <c:axId val="1233244880"/>
        <c:axId val="0"/>
      </c:bar3DChart>
      <c:catAx>
        <c:axId val="8116158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s-CO"/>
          </a:p>
        </c:txPr>
        <c:crossAx val="1233244880"/>
        <c:crosses val="autoZero"/>
        <c:auto val="1"/>
        <c:lblAlgn val="ctr"/>
        <c:lblOffset val="100"/>
        <c:noMultiLvlLbl val="0"/>
      </c:catAx>
      <c:valAx>
        <c:axId val="1233244880"/>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11615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381000</xdr:colOff>
      <xdr:row>16</xdr:row>
      <xdr:rowOff>0</xdr:rowOff>
    </xdr:from>
    <xdr:to>
      <xdr:col>8</xdr:col>
      <xdr:colOff>581025</xdr:colOff>
      <xdr:row>33</xdr:row>
      <xdr:rowOff>0</xdr:rowOff>
    </xdr:to>
    <xdr:graphicFrame macro="">
      <xdr:nvGraphicFramePr>
        <xdr:cNvPr id="3" name="Gráfico 2">
          <a:extLst>
            <a:ext uri="{FF2B5EF4-FFF2-40B4-BE49-F238E27FC236}">
              <a16:creationId xmlns:a16="http://schemas.microsoft.com/office/drawing/2014/main" id="{41DBA4FF-7637-47AB-BD04-28EF629069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771525</xdr:colOff>
      <xdr:row>9</xdr:row>
      <xdr:rowOff>14286</xdr:rowOff>
    </xdr:from>
    <xdr:to>
      <xdr:col>4</xdr:col>
      <xdr:colOff>1076325</xdr:colOff>
      <xdr:row>27</xdr:row>
      <xdr:rowOff>38100</xdr:rowOff>
    </xdr:to>
    <xdr:graphicFrame macro="">
      <xdr:nvGraphicFramePr>
        <xdr:cNvPr id="2" name="Gráfico 1">
          <a:extLst>
            <a:ext uri="{FF2B5EF4-FFF2-40B4-BE49-F238E27FC236}">
              <a16:creationId xmlns:a16="http://schemas.microsoft.com/office/drawing/2014/main" id="{47DBF72F-A1FD-41CB-9294-90ADC8D81D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3419475</xdr:colOff>
      <xdr:row>13</xdr:row>
      <xdr:rowOff>185735</xdr:rowOff>
    </xdr:from>
    <xdr:to>
      <xdr:col>7</xdr:col>
      <xdr:colOff>1562100</xdr:colOff>
      <xdr:row>42</xdr:row>
      <xdr:rowOff>76201</xdr:rowOff>
    </xdr:to>
    <xdr:graphicFrame macro="">
      <xdr:nvGraphicFramePr>
        <xdr:cNvPr id="2" name="Gráfico 1">
          <a:extLst>
            <a:ext uri="{FF2B5EF4-FFF2-40B4-BE49-F238E27FC236}">
              <a16:creationId xmlns:a16="http://schemas.microsoft.com/office/drawing/2014/main" id="{ED23F042-4E0F-4617-A0FE-D47F080042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opLeftCell="A7" zoomScaleNormal="100" workbookViewId="0">
      <selection activeCell="D37" sqref="D37"/>
    </sheetView>
  </sheetViews>
  <sheetFormatPr baseColWidth="10" defaultColWidth="11.42578125" defaultRowHeight="15" x14ac:dyDescent="0.25"/>
  <cols>
    <col min="1" max="1" width="4.85546875" style="2" bestFit="1" customWidth="1"/>
    <col min="2" max="2" width="66.28515625" style="2" customWidth="1"/>
    <col min="3" max="3" width="19.28515625" style="2" customWidth="1"/>
    <col min="4" max="4" width="34.42578125" style="2" customWidth="1"/>
    <col min="5" max="5" width="20.85546875" style="2" bestFit="1" customWidth="1"/>
    <col min="6" max="6" width="11.42578125" style="2"/>
    <col min="7" max="7" width="18.85546875" style="2" bestFit="1" customWidth="1"/>
    <col min="8" max="8" width="35.42578125" style="2" customWidth="1"/>
    <col min="9" max="16384" width="11.42578125" style="2"/>
  </cols>
  <sheetData>
    <row r="1" spans="1:10" ht="13.5" customHeight="1" x14ac:dyDescent="0.25">
      <c r="A1" s="49" t="s">
        <v>10</v>
      </c>
      <c r="B1" s="49"/>
      <c r="C1" s="49"/>
      <c r="D1" s="49"/>
      <c r="E1" s="49"/>
      <c r="F1" s="49"/>
      <c r="G1" s="49"/>
      <c r="H1" s="49"/>
    </row>
    <row r="2" spans="1:10" x14ac:dyDescent="0.25">
      <c r="A2" s="50"/>
      <c r="B2" s="50"/>
      <c r="C2" s="50"/>
      <c r="D2" s="50"/>
      <c r="E2" s="50"/>
      <c r="F2" s="50"/>
      <c r="G2" s="50"/>
      <c r="H2" s="50"/>
    </row>
    <row r="3" spans="1:10" x14ac:dyDescent="0.25">
      <c r="A3" s="3" t="s">
        <v>0</v>
      </c>
      <c r="B3" s="3" t="s">
        <v>1</v>
      </c>
      <c r="C3" s="4" t="s">
        <v>2</v>
      </c>
      <c r="D3" s="3" t="s">
        <v>3</v>
      </c>
      <c r="E3" s="3" t="s">
        <v>4</v>
      </c>
      <c r="F3" s="51" t="s">
        <v>5</v>
      </c>
      <c r="G3" s="51"/>
      <c r="H3" s="51"/>
      <c r="I3" s="5"/>
    </row>
    <row r="4" spans="1:10" ht="30" customHeight="1" x14ac:dyDescent="0.25">
      <c r="A4" s="6"/>
      <c r="B4" s="6"/>
      <c r="C4" s="6"/>
      <c r="D4" s="6"/>
      <c r="E4" s="6"/>
      <c r="F4" s="7" t="s">
        <v>6</v>
      </c>
      <c r="G4" s="7" t="s">
        <v>7</v>
      </c>
      <c r="H4" s="7" t="s">
        <v>8</v>
      </c>
    </row>
    <row r="5" spans="1:10" ht="43.5" customHeight="1" x14ac:dyDescent="0.25">
      <c r="A5" s="7">
        <v>1</v>
      </c>
      <c r="B5" s="8" t="s">
        <v>14</v>
      </c>
      <c r="C5" s="6" t="s">
        <v>11</v>
      </c>
      <c r="D5" s="6" t="s">
        <v>13</v>
      </c>
      <c r="E5" s="6" t="s">
        <v>9</v>
      </c>
      <c r="F5" s="7">
        <v>0</v>
      </c>
      <c r="G5" s="9">
        <v>195200000</v>
      </c>
      <c r="H5" s="10">
        <f>+F5+G5</f>
        <v>195200000</v>
      </c>
    </row>
    <row r="6" spans="1:10" ht="39.75" customHeight="1" x14ac:dyDescent="0.25">
      <c r="A6" s="7">
        <v>2</v>
      </c>
      <c r="B6" s="11" t="s">
        <v>15</v>
      </c>
      <c r="C6" s="6" t="s">
        <v>11</v>
      </c>
      <c r="D6" s="6" t="s">
        <v>13</v>
      </c>
      <c r="E6" s="6" t="s">
        <v>9</v>
      </c>
      <c r="F6" s="6">
        <v>0</v>
      </c>
      <c r="G6" s="12">
        <v>187711509</v>
      </c>
      <c r="H6" s="10">
        <f t="shared" ref="H6:H14" si="0">+F6+G6</f>
        <v>187711509</v>
      </c>
    </row>
    <row r="7" spans="1:10" ht="33.75" customHeight="1" x14ac:dyDescent="0.25">
      <c r="A7" s="7">
        <v>3</v>
      </c>
      <c r="B7" s="11" t="s">
        <v>16</v>
      </c>
      <c r="C7" s="6" t="s">
        <v>11</v>
      </c>
      <c r="D7" s="6" t="s">
        <v>13</v>
      </c>
      <c r="E7" s="6" t="s">
        <v>9</v>
      </c>
      <c r="F7" s="6">
        <v>0</v>
      </c>
      <c r="G7" s="12">
        <v>210250950</v>
      </c>
      <c r="H7" s="10">
        <f t="shared" si="0"/>
        <v>210250950</v>
      </c>
    </row>
    <row r="8" spans="1:10" ht="38.25" customHeight="1" x14ac:dyDescent="0.25">
      <c r="A8" s="7">
        <v>4</v>
      </c>
      <c r="B8" s="11" t="s">
        <v>17</v>
      </c>
      <c r="C8" s="6" t="s">
        <v>11</v>
      </c>
      <c r="D8" s="6" t="s">
        <v>13</v>
      </c>
      <c r="E8" s="6" t="s">
        <v>9</v>
      </c>
      <c r="F8" s="6">
        <v>0</v>
      </c>
      <c r="G8" s="12">
        <v>171136000</v>
      </c>
      <c r="H8" s="10">
        <f t="shared" si="0"/>
        <v>171136000</v>
      </c>
    </row>
    <row r="9" spans="1:10" ht="38.25" customHeight="1" x14ac:dyDescent="0.25">
      <c r="A9" s="7">
        <v>5</v>
      </c>
      <c r="B9" s="11" t="s">
        <v>18</v>
      </c>
      <c r="C9" s="6" t="s">
        <v>11</v>
      </c>
      <c r="D9" s="6" t="s">
        <v>13</v>
      </c>
      <c r="E9" s="6" t="s">
        <v>9</v>
      </c>
      <c r="F9" s="6">
        <v>0</v>
      </c>
      <c r="G9" s="12">
        <v>69876696</v>
      </c>
      <c r="H9" s="10">
        <f t="shared" si="0"/>
        <v>69876696</v>
      </c>
    </row>
    <row r="10" spans="1:10" ht="38.25" customHeight="1" x14ac:dyDescent="0.25">
      <c r="A10" s="7">
        <v>6</v>
      </c>
      <c r="B10" s="11" t="s">
        <v>19</v>
      </c>
      <c r="C10" s="6" t="s">
        <v>11</v>
      </c>
      <c r="D10" s="6" t="s">
        <v>13</v>
      </c>
      <c r="E10" s="6" t="s">
        <v>9</v>
      </c>
      <c r="F10" s="6">
        <v>0</v>
      </c>
      <c r="G10" s="12">
        <v>37504524</v>
      </c>
      <c r="H10" s="10">
        <f t="shared" si="0"/>
        <v>37504524</v>
      </c>
      <c r="J10" s="21"/>
    </row>
    <row r="11" spans="1:10" ht="38.25" customHeight="1" x14ac:dyDescent="0.25">
      <c r="A11" s="7">
        <v>7</v>
      </c>
      <c r="B11" s="11" t="s">
        <v>20</v>
      </c>
      <c r="C11" s="6" t="s">
        <v>11</v>
      </c>
      <c r="D11" s="6" t="s">
        <v>13</v>
      </c>
      <c r="E11" s="6" t="s">
        <v>9</v>
      </c>
      <c r="F11" s="6">
        <v>0</v>
      </c>
      <c r="G11" s="12">
        <v>93257384</v>
      </c>
      <c r="H11" s="10">
        <f t="shared" si="0"/>
        <v>93257384</v>
      </c>
    </row>
    <row r="12" spans="1:10" ht="38.25" customHeight="1" x14ac:dyDescent="0.25">
      <c r="A12" s="7">
        <v>8</v>
      </c>
      <c r="B12" s="11" t="s">
        <v>21</v>
      </c>
      <c r="C12" s="6" t="s">
        <v>11</v>
      </c>
      <c r="D12" s="6" t="s">
        <v>22</v>
      </c>
      <c r="E12" s="6" t="s">
        <v>9</v>
      </c>
      <c r="F12" s="6">
        <v>0</v>
      </c>
      <c r="G12" s="12">
        <v>300000000</v>
      </c>
      <c r="H12" s="10">
        <f t="shared" si="0"/>
        <v>300000000</v>
      </c>
    </row>
    <row r="13" spans="1:10" ht="38.25" customHeight="1" x14ac:dyDescent="0.25">
      <c r="A13" s="7">
        <v>9</v>
      </c>
      <c r="B13" s="13" t="s">
        <v>24</v>
      </c>
      <c r="C13" s="6" t="s">
        <v>11</v>
      </c>
      <c r="D13" s="6" t="s">
        <v>23</v>
      </c>
      <c r="E13" s="6" t="s">
        <v>9</v>
      </c>
      <c r="F13" s="6">
        <v>0</v>
      </c>
      <c r="G13" s="12">
        <v>19279640</v>
      </c>
      <c r="H13" s="10">
        <f t="shared" si="0"/>
        <v>19279640</v>
      </c>
    </row>
    <row r="14" spans="1:10" ht="38.25" customHeight="1" x14ac:dyDescent="0.25">
      <c r="A14" s="7">
        <v>10</v>
      </c>
      <c r="B14" s="13" t="s">
        <v>25</v>
      </c>
      <c r="C14" s="6" t="s">
        <v>11</v>
      </c>
      <c r="D14" s="6" t="s">
        <v>13</v>
      </c>
      <c r="E14" s="6" t="s">
        <v>9</v>
      </c>
      <c r="F14" s="6">
        <v>0</v>
      </c>
      <c r="G14" s="12">
        <v>50000000</v>
      </c>
      <c r="H14" s="10">
        <f t="shared" si="0"/>
        <v>50000000</v>
      </c>
    </row>
    <row r="15" spans="1:10" ht="22.5" customHeight="1" x14ac:dyDescent="0.25">
      <c r="A15" s="52" t="s">
        <v>12</v>
      </c>
      <c r="B15" s="53"/>
      <c r="C15" s="53"/>
      <c r="D15" s="53"/>
      <c r="E15" s="54"/>
      <c r="F15" s="6"/>
      <c r="G15" s="6"/>
      <c r="H15" s="14">
        <f>SUM(H5:H14)</f>
        <v>1334216703</v>
      </c>
    </row>
    <row r="17" spans="2:6" ht="30" x14ac:dyDescent="0.25">
      <c r="B17" s="17" t="s">
        <v>26</v>
      </c>
      <c r="C17" s="18" t="s">
        <v>8</v>
      </c>
      <c r="D17" s="1"/>
      <c r="E17" s="1"/>
      <c r="F17" s="1"/>
    </row>
    <row r="18" spans="2:6" x14ac:dyDescent="0.25">
      <c r="B18" s="16" t="s">
        <v>24</v>
      </c>
      <c r="C18" s="15">
        <v>19279640</v>
      </c>
      <c r="D18" s="1"/>
      <c r="E18" s="1"/>
      <c r="F18" s="1"/>
    </row>
    <row r="19" spans="2:6" x14ac:dyDescent="0.25">
      <c r="B19" s="16" t="s">
        <v>19</v>
      </c>
      <c r="C19" s="15">
        <v>37504524</v>
      </c>
      <c r="D19" s="1"/>
      <c r="E19" s="1"/>
      <c r="F19" s="1"/>
    </row>
    <row r="20" spans="2:6" x14ac:dyDescent="0.25">
      <c r="B20" s="16" t="s">
        <v>25</v>
      </c>
      <c r="C20" s="15">
        <v>50000000</v>
      </c>
      <c r="D20" s="1"/>
      <c r="E20" s="1"/>
      <c r="F20" s="1"/>
    </row>
    <row r="21" spans="2:6" ht="24.75" x14ac:dyDescent="0.25">
      <c r="B21" s="16" t="s">
        <v>18</v>
      </c>
      <c r="C21" s="15">
        <v>69876696</v>
      </c>
      <c r="D21" s="1"/>
      <c r="E21" s="1"/>
      <c r="F21" s="1"/>
    </row>
    <row r="22" spans="2:6" x14ac:dyDescent="0.25">
      <c r="B22" s="16" t="s">
        <v>20</v>
      </c>
      <c r="C22" s="15">
        <v>93257384</v>
      </c>
      <c r="D22" s="1"/>
      <c r="E22" s="1"/>
      <c r="F22" s="1"/>
    </row>
    <row r="23" spans="2:6" ht="24.75" x14ac:dyDescent="0.25">
      <c r="B23" s="16" t="s">
        <v>17</v>
      </c>
      <c r="C23" s="15">
        <v>171136000</v>
      </c>
      <c r="D23" s="1"/>
      <c r="E23" s="1"/>
      <c r="F23" s="1"/>
    </row>
    <row r="24" spans="2:6" ht="24.75" x14ac:dyDescent="0.25">
      <c r="B24" s="16" t="s">
        <v>15</v>
      </c>
      <c r="C24" s="15">
        <v>187711509</v>
      </c>
      <c r="D24" s="1"/>
      <c r="E24" s="1"/>
      <c r="F24" s="1"/>
    </row>
    <row r="25" spans="2:6" ht="24" x14ac:dyDescent="0.25">
      <c r="B25" s="8" t="s">
        <v>14</v>
      </c>
      <c r="C25" s="15">
        <v>195200000</v>
      </c>
      <c r="D25" s="1"/>
      <c r="E25" s="1"/>
      <c r="F25" s="1"/>
    </row>
    <row r="26" spans="2:6" ht="24.75" x14ac:dyDescent="0.25">
      <c r="B26" s="16" t="s">
        <v>16</v>
      </c>
      <c r="C26" s="15">
        <v>210250950</v>
      </c>
      <c r="D26" s="1"/>
      <c r="E26" s="1"/>
      <c r="F26" s="1"/>
    </row>
    <row r="27" spans="2:6" ht="24.75" x14ac:dyDescent="0.25">
      <c r="B27" s="16" t="s">
        <v>21</v>
      </c>
      <c r="C27" s="15">
        <v>300000000</v>
      </c>
      <c r="D27" s="1"/>
      <c r="E27" s="1"/>
      <c r="F27" s="1"/>
    </row>
    <row r="28" spans="2:6" x14ac:dyDescent="0.25">
      <c r="B28" s="19" t="s">
        <v>27</v>
      </c>
      <c r="C28" s="20">
        <f>SUM(C18:C27)</f>
        <v>1334216703</v>
      </c>
      <c r="D28" s="1"/>
      <c r="E28" s="1"/>
      <c r="F28" s="1"/>
    </row>
    <row r="29" spans="2:6" x14ac:dyDescent="0.25">
      <c r="B29" s="1"/>
      <c r="C29" s="1"/>
      <c r="D29" s="1"/>
      <c r="E29" s="1"/>
      <c r="F29" s="1"/>
    </row>
    <row r="30" spans="2:6" x14ac:dyDescent="0.25">
      <c r="B30" s="1"/>
      <c r="C30" s="1"/>
      <c r="D30" s="1"/>
      <c r="E30" s="1"/>
      <c r="F30" s="1"/>
    </row>
  </sheetData>
  <mergeCells count="3">
    <mergeCell ref="A1:H2"/>
    <mergeCell ref="F3:H3"/>
    <mergeCell ref="A15:E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92212-3031-481E-A33C-7B9377F19361}">
  <dimension ref="A1:K8"/>
  <sheetViews>
    <sheetView tabSelected="1" workbookViewId="0">
      <selection activeCell="H18" sqref="H18"/>
    </sheetView>
  </sheetViews>
  <sheetFormatPr baseColWidth="10" defaultColWidth="17.7109375" defaultRowHeight="14.25" customHeight="1" x14ac:dyDescent="0.25"/>
  <cols>
    <col min="1" max="1" width="12" customWidth="1"/>
    <col min="2" max="2" width="26.5703125" customWidth="1"/>
    <col min="3" max="3" width="20.42578125" customWidth="1"/>
    <col min="5" max="5" width="24.5703125" bestFit="1" customWidth="1"/>
    <col min="6" max="6" width="10.28515625" customWidth="1"/>
    <col min="7" max="7" width="14.42578125" customWidth="1"/>
    <col min="8" max="8" width="26.85546875" customWidth="1"/>
    <col min="10" max="10" width="22" customWidth="1"/>
    <col min="11" max="11" width="17.28515625" customWidth="1"/>
  </cols>
  <sheetData>
    <row r="1" spans="1:11" ht="14.25" customHeight="1" x14ac:dyDescent="0.25">
      <c r="A1" s="49" t="s">
        <v>33</v>
      </c>
      <c r="B1" s="49"/>
      <c r="C1" s="49"/>
      <c r="D1" s="49"/>
      <c r="E1" s="49"/>
      <c r="F1" s="49"/>
      <c r="G1" s="49"/>
      <c r="H1" s="49"/>
    </row>
    <row r="2" spans="1:11" ht="14.25" customHeight="1" x14ac:dyDescent="0.25">
      <c r="A2" s="50"/>
      <c r="B2" s="50"/>
      <c r="C2" s="50"/>
      <c r="D2" s="50"/>
      <c r="E2" s="50"/>
      <c r="F2" s="50"/>
      <c r="G2" s="50"/>
      <c r="H2" s="50"/>
    </row>
    <row r="3" spans="1:11" ht="14.25" customHeight="1" x14ac:dyDescent="0.25">
      <c r="A3" s="3" t="s">
        <v>0</v>
      </c>
      <c r="B3" s="3" t="s">
        <v>1</v>
      </c>
      <c r="C3" s="4" t="s">
        <v>2</v>
      </c>
      <c r="D3" s="3" t="s">
        <v>3</v>
      </c>
      <c r="E3" s="3" t="s">
        <v>4</v>
      </c>
      <c r="F3" s="51" t="s">
        <v>5</v>
      </c>
      <c r="G3" s="51"/>
      <c r="H3" s="51"/>
    </row>
    <row r="4" spans="1:11" ht="14.25" customHeight="1" x14ac:dyDescent="0.25">
      <c r="A4" s="6"/>
      <c r="B4" s="6"/>
      <c r="C4" s="6"/>
      <c r="D4" s="6"/>
      <c r="E4" s="6"/>
      <c r="F4" s="7" t="s">
        <v>6</v>
      </c>
      <c r="G4" s="7" t="s">
        <v>7</v>
      </c>
      <c r="H4" s="7" t="s">
        <v>8</v>
      </c>
      <c r="J4" s="58" t="s">
        <v>34</v>
      </c>
      <c r="K4" s="59"/>
    </row>
    <row r="5" spans="1:11" ht="39" customHeight="1" x14ac:dyDescent="0.3">
      <c r="A5" s="25">
        <v>1</v>
      </c>
      <c r="B5" s="26" t="s">
        <v>29</v>
      </c>
      <c r="C5" s="27" t="s">
        <v>32</v>
      </c>
      <c r="D5" s="28" t="s">
        <v>28</v>
      </c>
      <c r="E5" s="29" t="s">
        <v>9</v>
      </c>
      <c r="F5" s="25">
        <v>0</v>
      </c>
      <c r="G5" s="30">
        <v>764764968.25999999</v>
      </c>
      <c r="H5" s="31">
        <f>+F5+G5</f>
        <v>764764968.25999999</v>
      </c>
      <c r="J5" s="22" t="s">
        <v>29</v>
      </c>
      <c r="K5" s="23">
        <v>764764968.25999999</v>
      </c>
    </row>
    <row r="6" spans="1:11" ht="39" customHeight="1" x14ac:dyDescent="0.3">
      <c r="A6" s="25">
        <v>2</v>
      </c>
      <c r="B6" s="26" t="s">
        <v>30</v>
      </c>
      <c r="C6" s="27" t="s">
        <v>32</v>
      </c>
      <c r="D6" s="28" t="s">
        <v>28</v>
      </c>
      <c r="E6" s="29" t="s">
        <v>9</v>
      </c>
      <c r="F6" s="29">
        <v>0</v>
      </c>
      <c r="G6" s="32">
        <v>446950284.25</v>
      </c>
      <c r="H6" s="31">
        <f t="shared" ref="H6:H7" si="0">+F6+G6</f>
        <v>446950284.25</v>
      </c>
      <c r="J6" s="22" t="s">
        <v>30</v>
      </c>
      <c r="K6" s="24">
        <v>446950284.25</v>
      </c>
    </row>
    <row r="7" spans="1:11" ht="57" customHeight="1" x14ac:dyDescent="0.3">
      <c r="A7" s="25">
        <v>3</v>
      </c>
      <c r="B7" s="26" t="s">
        <v>31</v>
      </c>
      <c r="C7" s="27" t="s">
        <v>32</v>
      </c>
      <c r="D7" s="28" t="s">
        <v>28</v>
      </c>
      <c r="E7" s="29" t="s">
        <v>9</v>
      </c>
      <c r="F7" s="29">
        <v>0</v>
      </c>
      <c r="G7" s="32">
        <v>356036245.49000001</v>
      </c>
      <c r="H7" s="31">
        <f t="shared" si="0"/>
        <v>356036245.49000001</v>
      </c>
      <c r="J7" s="22" t="s">
        <v>31</v>
      </c>
      <c r="K7" s="24">
        <v>356036245.49000001</v>
      </c>
    </row>
    <row r="8" spans="1:11" ht="21.75" customHeight="1" x14ac:dyDescent="0.3">
      <c r="A8" s="55" t="s">
        <v>35</v>
      </c>
      <c r="B8" s="56"/>
      <c r="C8" s="56"/>
      <c r="D8" s="56"/>
      <c r="E8" s="57"/>
      <c r="F8" s="29"/>
      <c r="G8" s="29"/>
      <c r="H8" s="33">
        <f>SUM(H5:H7)</f>
        <v>1567751498</v>
      </c>
    </row>
  </sheetData>
  <mergeCells count="4">
    <mergeCell ref="A1:H2"/>
    <mergeCell ref="F3:H3"/>
    <mergeCell ref="A8:E8"/>
    <mergeCell ref="J4:K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360C6-7D5A-40CB-9AC4-0BCD27459BE2}">
  <dimension ref="A1:M13"/>
  <sheetViews>
    <sheetView workbookViewId="0">
      <selection activeCell="E8" sqref="E8:E10"/>
    </sheetView>
  </sheetViews>
  <sheetFormatPr baseColWidth="10" defaultRowHeight="15" x14ac:dyDescent="0.25"/>
  <cols>
    <col min="1" max="1" width="8.42578125" customWidth="1"/>
    <col min="2" max="2" width="56.5703125" customWidth="1"/>
    <col min="3" max="3" width="25.42578125" customWidth="1"/>
    <col min="4" max="4" width="24.140625" customWidth="1"/>
    <col min="5" max="5" width="25.140625" style="34" customWidth="1"/>
    <col min="6" max="6" width="10.7109375" customWidth="1"/>
    <col min="7" max="7" width="15.28515625" customWidth="1"/>
    <col min="8" max="8" width="22" customWidth="1"/>
    <col min="9" max="9" width="5.85546875" customWidth="1"/>
    <col min="10" max="10" width="5.7109375" customWidth="1"/>
    <col min="11" max="11" width="46.42578125" customWidth="1"/>
    <col min="12" max="12" width="17.85546875" bestFit="1" customWidth="1"/>
  </cols>
  <sheetData>
    <row r="1" spans="1:13" x14ac:dyDescent="0.25">
      <c r="A1" s="49" t="s">
        <v>37</v>
      </c>
      <c r="B1" s="49"/>
      <c r="C1" s="49"/>
      <c r="D1" s="49"/>
      <c r="E1" s="49"/>
      <c r="F1" s="49"/>
      <c r="G1" s="49"/>
      <c r="H1" s="49"/>
    </row>
    <row r="2" spans="1:13" x14ac:dyDescent="0.25">
      <c r="A2" s="50"/>
      <c r="B2" s="50"/>
      <c r="C2" s="50"/>
      <c r="D2" s="50"/>
      <c r="E2" s="50"/>
      <c r="F2" s="50"/>
      <c r="G2" s="50"/>
      <c r="H2" s="50"/>
    </row>
    <row r="3" spans="1:13" x14ac:dyDescent="0.25">
      <c r="A3" s="3" t="s">
        <v>0</v>
      </c>
      <c r="B3" s="3" t="s">
        <v>1</v>
      </c>
      <c r="C3" s="4" t="s">
        <v>2</v>
      </c>
      <c r="D3" s="3" t="s">
        <v>3</v>
      </c>
      <c r="E3" s="3" t="s">
        <v>4</v>
      </c>
      <c r="F3" s="51" t="s">
        <v>5</v>
      </c>
      <c r="G3" s="51"/>
      <c r="H3" s="51"/>
    </row>
    <row r="4" spans="1:13" x14ac:dyDescent="0.25">
      <c r="A4" s="35"/>
      <c r="B4" s="35"/>
      <c r="C4" s="35"/>
      <c r="D4" s="35"/>
      <c r="E4" s="36"/>
      <c r="F4" s="37" t="s">
        <v>6</v>
      </c>
      <c r="G4" s="37" t="s">
        <v>7</v>
      </c>
      <c r="H4" s="37" t="s">
        <v>8</v>
      </c>
    </row>
    <row r="5" spans="1:13" ht="67.5" x14ac:dyDescent="0.25">
      <c r="A5" s="38">
        <v>1</v>
      </c>
      <c r="B5" s="39" t="s">
        <v>40</v>
      </c>
      <c r="C5" s="39" t="s">
        <v>36</v>
      </c>
      <c r="D5" s="40" t="s">
        <v>38</v>
      </c>
      <c r="E5" s="41" t="s">
        <v>9</v>
      </c>
      <c r="F5" s="38">
        <v>0</v>
      </c>
      <c r="G5" s="46">
        <v>300000000</v>
      </c>
      <c r="H5" s="42">
        <f>+F5+G5</f>
        <v>300000000</v>
      </c>
      <c r="K5" s="63" t="s">
        <v>40</v>
      </c>
      <c r="L5" s="64">
        <v>300000000</v>
      </c>
      <c r="M5" s="48"/>
    </row>
    <row r="6" spans="1:13" ht="67.5" x14ac:dyDescent="0.25">
      <c r="A6" s="38">
        <v>2</v>
      </c>
      <c r="B6" s="39" t="s">
        <v>41</v>
      </c>
      <c r="C6" s="39" t="s">
        <v>36</v>
      </c>
      <c r="D6" s="40" t="s">
        <v>38</v>
      </c>
      <c r="E6" s="41" t="s">
        <v>9</v>
      </c>
      <c r="F6" s="43">
        <v>0</v>
      </c>
      <c r="G6" s="47">
        <v>822112000</v>
      </c>
      <c r="H6" s="42">
        <f t="shared" ref="H6:H7" si="0">+F6+G6</f>
        <v>822112000</v>
      </c>
      <c r="K6" s="63" t="s">
        <v>41</v>
      </c>
      <c r="L6" s="64">
        <v>822112000</v>
      </c>
      <c r="M6" s="48"/>
    </row>
    <row r="7" spans="1:13" ht="54" x14ac:dyDescent="0.25">
      <c r="A7" s="38">
        <v>3</v>
      </c>
      <c r="B7" s="39" t="s">
        <v>42</v>
      </c>
      <c r="C7" s="39" t="s">
        <v>36</v>
      </c>
      <c r="D7" s="40" t="s">
        <v>38</v>
      </c>
      <c r="E7" s="41" t="s">
        <v>9</v>
      </c>
      <c r="F7" s="43">
        <v>0</v>
      </c>
      <c r="G7" s="47">
        <v>2343585942</v>
      </c>
      <c r="H7" s="42">
        <f t="shared" si="0"/>
        <v>2343585942</v>
      </c>
      <c r="K7" s="63" t="s">
        <v>42</v>
      </c>
      <c r="L7" s="64">
        <v>2343585942</v>
      </c>
      <c r="M7" s="48"/>
    </row>
    <row r="8" spans="1:13" ht="27" x14ac:dyDescent="0.25">
      <c r="A8" s="38">
        <v>4</v>
      </c>
      <c r="B8" s="39" t="s">
        <v>43</v>
      </c>
      <c r="C8" s="39" t="s">
        <v>36</v>
      </c>
      <c r="D8" s="40" t="s">
        <v>38</v>
      </c>
      <c r="E8" s="41" t="s">
        <v>9</v>
      </c>
      <c r="F8" s="38">
        <v>0</v>
      </c>
      <c r="G8" s="46">
        <v>1583706464</v>
      </c>
      <c r="H8" s="42">
        <f>+F8+G8</f>
        <v>1583706464</v>
      </c>
      <c r="K8" s="63" t="s">
        <v>43</v>
      </c>
      <c r="L8" s="64">
        <v>1583706464</v>
      </c>
      <c r="M8" s="48"/>
    </row>
    <row r="9" spans="1:13" ht="27" x14ac:dyDescent="0.25">
      <c r="A9" s="38">
        <v>5</v>
      </c>
      <c r="B9" s="39" t="s">
        <v>44</v>
      </c>
      <c r="C9" s="39" t="s">
        <v>36</v>
      </c>
      <c r="D9" s="40" t="s">
        <v>38</v>
      </c>
      <c r="E9" s="41" t="s">
        <v>9</v>
      </c>
      <c r="F9" s="38"/>
      <c r="G9" s="46">
        <v>1093555274</v>
      </c>
      <c r="H9" s="42">
        <f t="shared" ref="H9:H10" si="1">+F9+G9</f>
        <v>1093555274</v>
      </c>
      <c r="K9" s="63" t="s">
        <v>44</v>
      </c>
      <c r="L9" s="64">
        <v>1093555274</v>
      </c>
      <c r="M9" s="48"/>
    </row>
    <row r="10" spans="1:13" ht="27" x14ac:dyDescent="0.25">
      <c r="A10" s="38">
        <v>6</v>
      </c>
      <c r="B10" s="39" t="s">
        <v>45</v>
      </c>
      <c r="C10" s="39" t="s">
        <v>36</v>
      </c>
      <c r="D10" s="40" t="s">
        <v>38</v>
      </c>
      <c r="E10" s="41" t="s">
        <v>9</v>
      </c>
      <c r="F10" s="38"/>
      <c r="G10" s="46">
        <v>2201200018</v>
      </c>
      <c r="H10" s="42">
        <f t="shared" si="1"/>
        <v>2201200018</v>
      </c>
      <c r="K10" s="63" t="s">
        <v>45</v>
      </c>
      <c r="L10" s="64">
        <v>2201200018</v>
      </c>
      <c r="M10" s="48"/>
    </row>
    <row r="11" spans="1:13" ht="27" x14ac:dyDescent="0.25">
      <c r="A11" s="38">
        <v>7</v>
      </c>
      <c r="B11" s="39" t="s">
        <v>46</v>
      </c>
      <c r="C11" s="39" t="s">
        <v>36</v>
      </c>
      <c r="D11" s="40" t="s">
        <v>38</v>
      </c>
      <c r="E11" s="41" t="s">
        <v>9</v>
      </c>
      <c r="F11" s="43">
        <v>0</v>
      </c>
      <c r="G11" s="47">
        <v>700939681</v>
      </c>
      <c r="H11" s="42">
        <f t="shared" ref="H11:H12" si="2">+F11+G11</f>
        <v>700939681</v>
      </c>
      <c r="K11" s="63" t="s">
        <v>46</v>
      </c>
      <c r="L11" s="64">
        <v>700939681</v>
      </c>
      <c r="M11" s="48"/>
    </row>
    <row r="12" spans="1:13" ht="27" x14ac:dyDescent="0.25">
      <c r="A12" s="38">
        <v>8</v>
      </c>
      <c r="B12" s="39" t="s">
        <v>47</v>
      </c>
      <c r="C12" s="39" t="s">
        <v>36</v>
      </c>
      <c r="D12" s="40" t="s">
        <v>38</v>
      </c>
      <c r="E12" s="41" t="s">
        <v>9</v>
      </c>
      <c r="F12" s="43">
        <v>0</v>
      </c>
      <c r="G12" s="47">
        <v>389767020</v>
      </c>
      <c r="H12" s="42">
        <f t="shared" si="2"/>
        <v>389767020</v>
      </c>
      <c r="K12" s="63" t="s">
        <v>47</v>
      </c>
      <c r="L12" s="64">
        <v>389767020</v>
      </c>
      <c r="M12" s="48"/>
    </row>
    <row r="13" spans="1:13" ht="16.5" x14ac:dyDescent="0.3">
      <c r="A13" s="60" t="s">
        <v>39</v>
      </c>
      <c r="B13" s="61"/>
      <c r="C13" s="61"/>
      <c r="D13" s="61"/>
      <c r="E13" s="62"/>
      <c r="F13" s="44"/>
      <c r="G13" s="44"/>
      <c r="H13" s="45">
        <f>SUM(H5:H12)</f>
        <v>9434866399</v>
      </c>
      <c r="L13" s="48"/>
      <c r="M13" s="48"/>
    </row>
  </sheetData>
  <mergeCells count="3">
    <mergeCell ref="A1:H2"/>
    <mergeCell ref="F3:H3"/>
    <mergeCell ref="A13:E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PFB 2025</vt:lpstr>
      <vt:lpstr>PIC TERRITORIAL 2025</vt:lpstr>
      <vt:lpstr>PIC CONVENCIONAL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Udenar</dc:creator>
  <cp:keywords/>
  <dc:description/>
  <cp:lastModifiedBy>MABEL CELMIRA MELO ARAUJO</cp:lastModifiedBy>
  <cp:revision/>
  <dcterms:created xsi:type="dcterms:W3CDTF">2024-07-23T15:30:57Z</dcterms:created>
  <dcterms:modified xsi:type="dcterms:W3CDTF">2026-02-25T19:18:39Z</dcterms:modified>
  <cp:category/>
  <cp:contentStatus/>
</cp:coreProperties>
</file>